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D:\Downloads\"/>
    </mc:Choice>
  </mc:AlternateContent>
  <xr:revisionPtr revIDLastSave="0" documentId="8_{EAE726A1-0D05-42B7-A8DA-9B52690AF26E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9" i="1" l="1"/>
  <c r="F19" i="1" s="1"/>
  <c r="E19" i="1"/>
  <c r="G19" i="1"/>
  <c r="I19" i="1" s="1"/>
  <c r="H19" i="1"/>
  <c r="G22" i="1" l="1"/>
  <c r="I22" i="1" s="1"/>
  <c r="H22" i="1"/>
  <c r="D22" i="1"/>
  <c r="F22" i="1" s="1"/>
  <c r="E22" i="1"/>
  <c r="D35" i="1"/>
  <c r="F35" i="1" s="1"/>
  <c r="H32" i="1"/>
  <c r="I32" i="1" s="1"/>
  <c r="G32" i="1"/>
  <c r="E32" i="1"/>
  <c r="F32" i="1" s="1"/>
  <c r="D32" i="1"/>
  <c r="D15" i="1"/>
  <c r="H16" i="1"/>
  <c r="I16" i="1" s="1"/>
  <c r="G16" i="1"/>
  <c r="D16" i="1"/>
  <c r="E16" i="1"/>
  <c r="H17" i="1"/>
  <c r="G17" i="1"/>
  <c r="E17" i="1"/>
  <c r="D17" i="1"/>
  <c r="H18" i="1"/>
  <c r="G18" i="1"/>
  <c r="E18" i="1"/>
  <c r="D18" i="1"/>
  <c r="F18" i="1" s="1"/>
  <c r="H20" i="1"/>
  <c r="G20" i="1"/>
  <c r="I20" i="1" s="1"/>
  <c r="E20" i="1"/>
  <c r="D20" i="1"/>
  <c r="K25" i="1"/>
  <c r="E25" i="1" s="1"/>
  <c r="F25" i="1" s="1"/>
  <c r="E27" i="1"/>
  <c r="H29" i="1"/>
  <c r="I29" i="1" s="1"/>
  <c r="G29" i="1"/>
  <c r="E29" i="1"/>
  <c r="D29" i="1"/>
  <c r="H38" i="1"/>
  <c r="G38" i="1"/>
  <c r="I38" i="1" s="1"/>
  <c r="E38" i="1"/>
  <c r="D38" i="1"/>
  <c r="H35" i="1"/>
  <c r="I35" i="1" s="1"/>
  <c r="G35" i="1"/>
  <c r="E35" i="1"/>
  <c r="G25" i="1"/>
  <c r="D26" i="1"/>
  <c r="D27" i="1"/>
  <c r="F27" i="1" s="1"/>
  <c r="H24" i="1"/>
  <c r="I24" i="1" s="1"/>
  <c r="G24" i="1"/>
  <c r="E24" i="1"/>
  <c r="D24" i="1"/>
  <c r="F24" i="1" s="1"/>
  <c r="I36" i="1"/>
  <c r="F36" i="1"/>
  <c r="K36" i="1"/>
  <c r="F26" i="1"/>
  <c r="H14" i="1"/>
  <c r="G14" i="1"/>
  <c r="I14" i="1" s="1"/>
  <c r="E14" i="1"/>
  <c r="F14" i="1" s="1"/>
  <c r="D14" i="1"/>
  <c r="I30" i="1"/>
  <c r="I33" i="1"/>
  <c r="F29" i="1"/>
  <c r="F30" i="1"/>
  <c r="F33" i="1"/>
  <c r="F17" i="1"/>
  <c r="H15" i="1"/>
  <c r="G15" i="1"/>
  <c r="E15" i="1"/>
  <c r="I18" i="1"/>
  <c r="F20" i="1"/>
  <c r="I17" i="1"/>
  <c r="F38" i="1"/>
  <c r="I25" i="1" l="1"/>
  <c r="H25" i="1"/>
  <c r="K26" i="1"/>
  <c r="I15" i="1"/>
  <c r="F15" i="1"/>
  <c r="F16" i="1"/>
  <c r="G26" i="1" l="1"/>
  <c r="H26" i="1"/>
  <c r="H27" i="1" s="1"/>
  <c r="K27" i="1"/>
  <c r="I26" i="1" l="1"/>
  <c r="G27" i="1"/>
  <c r="I27" i="1" s="1"/>
</calcChain>
</file>

<file path=xl/sharedStrings.xml><?xml version="1.0" encoding="utf-8"?>
<sst xmlns="http://schemas.openxmlformats.org/spreadsheetml/2006/main" count="174" uniqueCount="113">
  <si>
    <t>Інформація про проект</t>
  </si>
  <si>
    <t>Тривалість проекту</t>
  </si>
  <si>
    <t>Назва організації</t>
  </si>
  <si>
    <t>Регіон</t>
  </si>
  <si>
    <t>Назва проекту</t>
  </si>
  <si>
    <t>Звітний період</t>
  </si>
  <si>
    <t>1-й</t>
  </si>
  <si>
    <t xml:space="preserve">2-й </t>
  </si>
  <si>
    <t xml:space="preserve">3-й </t>
  </si>
  <si>
    <t xml:space="preserve">4-й </t>
  </si>
  <si>
    <t>Дата подання звіту</t>
  </si>
  <si>
    <t>Тип звіту</t>
  </si>
  <si>
    <t>Назва показника</t>
  </si>
  <si>
    <t>Планові показники
(Очікувані результати та їхні значення, наведені в даного оголошенні можуть бути змінені/доповнені Організатором конкурсу з урахуванням особливостей підтриманих проектних пропозицій)</t>
  </si>
  <si>
    <r>
      <t xml:space="preserve">Очікуване річне охоплення </t>
    </r>
    <r>
      <rPr>
        <i/>
        <sz val="12"/>
        <rFont val="Tahoma"/>
        <family val="2"/>
        <charset val="204"/>
      </rPr>
      <t>(розраховується автоматично на підставі інформації про річне охоплення (див. комірки  з синьою заливкою)</t>
    </r>
  </si>
  <si>
    <t>Коментарі/пояснення 
БО "100 ВІДСОТКІВ ЖИТТЯ"</t>
  </si>
  <si>
    <t>Коментарі/пояснення 
Заявника</t>
  </si>
  <si>
    <t>1-й 
період</t>
  </si>
  <si>
    <t>2-й 
період</t>
  </si>
  <si>
    <t>Очікуване охоплення за 1-ше півріччя</t>
  </si>
  <si>
    <t>3-й 
період</t>
  </si>
  <si>
    <t>4-й 
період</t>
  </si>
  <si>
    <t>Очікуване охоплення за 2-ге півріччя</t>
  </si>
  <si>
    <t>Показник процесу</t>
  </si>
  <si>
    <t>по факту</t>
  </si>
  <si>
    <t>Показник ефективності</t>
  </si>
  <si>
    <t>Таблиця показників ефективності виконання проекту (Благодійна організація «Всеукраїнська мережа людей, які живуть з ВІЛ/СНІД» / БО "100 ВІДСОТКІВ ЖИТТЯ")</t>
  </si>
  <si>
    <r>
      <t xml:space="preserve">Всього за проектний рік 
</t>
    </r>
    <r>
      <rPr>
        <i/>
        <sz val="12"/>
        <rFont val="Tahoma"/>
        <family val="2"/>
        <charset val="204"/>
      </rPr>
      <t>(% або по факту</t>
    </r>
  </si>
  <si>
    <t>Кількість нововиявлених протягом звітного періоду, які поставлені на диспансерний облік</t>
  </si>
  <si>
    <t>Кількість ЗОЗ, які впроваджують затверджені алгоритми перенаправлення пацієнтів лікарями ЗОЗ  з метою отримання ПТВ та/або супроводу клієнтів, які отримали ПТВ на ВІЛ, до постановки на облік, протягом звітного періоду</t>
  </si>
  <si>
    <t>Проект HealthLink «Прискорення зусиль з протидії ВІЛ в Україні» (HealthLink) за підтримки Агентства США з міжнародного розвитку (USAID)</t>
  </si>
  <si>
    <t>1.0</t>
  </si>
  <si>
    <t>1.0.1</t>
  </si>
  <si>
    <t>Позитивні</t>
  </si>
  <si>
    <t>(TX_NEW) Кількість нововиявлених протягом звітного періоду, які розпочали лікування АРТ</t>
  </si>
  <si>
    <t>2.</t>
  </si>
  <si>
    <t>3.</t>
  </si>
  <si>
    <t>Тестування на ВІЛ. Постановка на Д-облік. Призначення лікування.</t>
  </si>
  <si>
    <r>
      <t xml:space="preserve">Кількість нових осіб, які пройшли консультування та тестування на ВІЛ-інфекцію та дізналися про свої результати в рамках </t>
    </r>
    <r>
      <rPr>
        <u/>
        <sz val="12"/>
        <color theme="1"/>
        <rFont val="Tahoma"/>
        <family val="2"/>
        <charset val="204"/>
      </rPr>
      <t>модальності тестування партнерів</t>
    </r>
  </si>
  <si>
    <t>Інші індикатори</t>
  </si>
  <si>
    <t>9.</t>
  </si>
  <si>
    <t>10.</t>
  </si>
  <si>
    <t>Код та класифікація показника</t>
  </si>
  <si>
    <t>Кількість нових ЧСЧ, які пройшли тестування швидкими тестами на сифіліс</t>
  </si>
  <si>
    <t>Кількість нових осіб, які пройшли тестування швидкими тестами на гепатит C</t>
  </si>
  <si>
    <t>Індикатор не планується. Кожного звітного періоду під час подання програмного звіту звітується фактичне значення</t>
  </si>
  <si>
    <t>квартальний електронний та паперовий</t>
  </si>
  <si>
    <t>[впишіть назву]</t>
  </si>
  <si>
    <t>Профілактика ВІЛ-інфікування серед ГНР</t>
  </si>
  <si>
    <t>4.</t>
  </si>
  <si>
    <t>(KP_PREV) Кількість представників ГНР, які отримали послуги в рамках інтервенції з профілактики ВІЛ-інфікування</t>
  </si>
  <si>
    <t>(HTS_TST) Кількість нових осіб, які пройшли консультування та тестування на ВІЛ-інфекцію та дізналися про свої результати</t>
  </si>
  <si>
    <t>квартальний  електронний та паперовий  
(з описом проектної діяльності за весь проектний рік)</t>
  </si>
  <si>
    <t>(HTS_SELF) Кількість розповсюджених оральних тестів на ВІЛ для самостійного та/або асистованого тестування клієнтів проекту та їх статевих партнерів</t>
  </si>
  <si>
    <t>01.10.2020- 30.09.2021</t>
  </si>
  <si>
    <t>01.10.2020 - 31.12.2020</t>
  </si>
  <si>
    <t>01.01.2021 - 31.03.2021</t>
  </si>
  <si>
    <t>01.04.2021 - 30.06.2021</t>
  </si>
  <si>
    <t>01.07.2021 - 30.09.2021</t>
  </si>
  <si>
    <t>Видача доконтактна профілактики на ВІЛ (PrEP)</t>
  </si>
  <si>
    <t>Відновлення на лікуванні, утримання на лікуванні та формування прихильності до АРТ</t>
  </si>
  <si>
    <t>Кількість клієнтів, які через 2 місяці після завершення повного циклу супроводу продовжують лікування</t>
  </si>
  <si>
    <t>Кількість нових осіб з наявним ВІЛ-статусом, які вперше розпочали або відновили прийом АРТ</t>
  </si>
  <si>
    <t>5.</t>
  </si>
  <si>
    <t>Кількість нових осіб з наявним ВІЛ-статусом, які відновили прийом АРТ та продовжують лікування через 3 місяці від початку лікування</t>
  </si>
  <si>
    <t>Кількість клієнтів, які відновили прийом АРТ протягом звітного періоду, продовжують лікування та перебувають на супроводі через 6 місяці від початку лікування</t>
  </si>
  <si>
    <t>Річне значення показника, а також по звітним періодам розраховується автоматично, як 100%  від показника #6.3</t>
  </si>
  <si>
    <t>Тестування на гепатит C та сифіліс</t>
  </si>
  <si>
    <t>8.1</t>
  </si>
  <si>
    <t>9.1</t>
  </si>
  <si>
    <t>Річне значення показника, а також по звітним періодам розраховується автоматично, як 95% охоплення від показника #6.1</t>
  </si>
  <si>
    <t>Річне значення показника, а також по звітним періодам розраховується автоматично, як 90% охоплення від показника #6.2</t>
  </si>
  <si>
    <t>11.</t>
  </si>
  <si>
    <t>12.</t>
  </si>
  <si>
    <t>13.</t>
  </si>
  <si>
    <t>14.</t>
  </si>
  <si>
    <t>15.</t>
  </si>
  <si>
    <t>16.</t>
  </si>
  <si>
    <t>Кількість нових осіб, яким вперше встановлено діагноз Гепатит С та які розпочали лікування</t>
  </si>
  <si>
    <t>6.</t>
  </si>
  <si>
    <t>Розповсюдження оральних тестів на ВІЛ (HTS_SELF)</t>
  </si>
  <si>
    <t>Кількість осіб, які вперше розпочали прийом доконтактної профілактики</t>
  </si>
  <si>
    <t>Кількість осіб, включно з новими, які приймали доконтактну профілактику протягом звітного період</t>
  </si>
  <si>
    <t>8.2</t>
  </si>
  <si>
    <t>10.1</t>
  </si>
  <si>
    <r>
      <t xml:space="preserve">Кількість нових осіб, які пройшли консультування та тестування на ВІЛ-інфекцію та дізналися про свої результати в рамках </t>
    </r>
    <r>
      <rPr>
        <u/>
        <sz val="12"/>
        <color theme="1"/>
        <rFont val="Tahoma"/>
        <family val="2"/>
        <charset val="204"/>
      </rPr>
      <t>модальностей в "медичних закладах"</t>
    </r>
  </si>
  <si>
    <t>7.</t>
  </si>
  <si>
    <t>8.3</t>
  </si>
  <si>
    <t>8.4</t>
  </si>
  <si>
    <t>9.2</t>
  </si>
  <si>
    <t>11.1</t>
  </si>
  <si>
    <t>17.</t>
  </si>
  <si>
    <t>Кількість тренінгів з питань консультування і тестування на ВІЛ та вірусний гепатит С з використанням швидких тестів, проведених для персоналу пілотних медичних закладів протягом звітного періоду</t>
  </si>
  <si>
    <t>14.1</t>
  </si>
  <si>
    <t>15.1</t>
  </si>
  <si>
    <t>Кількість працівників медичних закладів, які пройшли тренінги з питань консультування і тестування на ВІЛ та вірусний гепатит С з використанням швидких тестів, проведених для персоналу пілотних медичних закладів протягом звітного періоду</t>
  </si>
  <si>
    <t>16.1</t>
  </si>
  <si>
    <t>Кількість працівників медичних закладів, які пройшли тренінги з основ надання послуг індексного тестування протягом звітного періоду</t>
  </si>
  <si>
    <t>17.1</t>
  </si>
  <si>
    <t>Кількість тренінгів з основ надання послуг індексного тестування, проведених для персоналу медичних закладів протягом звітного періоду</t>
  </si>
  <si>
    <t>Кількість тренінгів з питань супроводу та підтримки доконтактної профілактики ВІЛ-інфекції (ДКП/PrEP) протягом звітного періоду</t>
  </si>
  <si>
    <t>Кількість працівників медичних закладів, які пройшли тренінги з питань супроводу та підтримки доконтактної профілактики ВІЛ-інфекції (ДКП/PrEP) протягом звітного періоду</t>
  </si>
  <si>
    <t>Кількість тренінгів з питань стигми та дискримінації, пов'язаної з ВІЛ, у медичних закладах України як основного бар'єру до тестування та лікування, проведених для персоналу медичних закладів протягом звітного періоду</t>
  </si>
  <si>
    <t>Кількість працівників медичних закладів, які пройшли тренінги з питань стигми та дискримінації, пов'язаної з ВІЛ, у медичних закладах України як основного бар'єру до тестування та лікування протягом звітного періоду</t>
  </si>
  <si>
    <r>
      <t xml:space="preserve">В клітинку, яка має </t>
    </r>
    <r>
      <rPr>
        <u/>
        <sz val="12"/>
        <color theme="5"/>
        <rFont val="Tahoma"/>
        <family val="2"/>
        <charset val="204"/>
      </rPr>
      <t>помаранчевий</t>
    </r>
    <r>
      <rPr>
        <sz val="12"/>
        <rFont val="Tahoma"/>
        <family val="2"/>
        <charset val="204"/>
      </rPr>
      <t xml:space="preserve"> колір, проставте планове значення показника відповідно до запропонованого вам Технічного завдання згідно з регіональними квотами. Річне планове значення між періодами та сума за півріччя обраховується автоматично.
Зверніть увагу, що показник не накопичувальний. Тобто, планування відбувається по новим клієнтам.</t>
    </r>
  </si>
  <si>
    <r>
      <t xml:space="preserve">В клітинку, яка має </t>
    </r>
    <r>
      <rPr>
        <u/>
        <sz val="12"/>
        <color theme="5"/>
        <rFont val="Tahoma"/>
        <family val="2"/>
        <charset val="204"/>
      </rPr>
      <t>помаранчевий</t>
    </r>
    <r>
      <rPr>
        <sz val="12"/>
        <rFont val="Tahoma"/>
        <family val="2"/>
        <charset val="204"/>
      </rPr>
      <t xml:space="preserve"> колір, проставте планове значення показника відповідно до запропонованого вам Технічного завдання згідно з регіональними квотами. Річне планове значення між періодами та сума за півріччя обраховується автоматично.
Зверніть увагу, що показник не накопичувальний. Тобто, планування відбувається по новим клієнтам.
</t>
    </r>
    <r>
      <rPr>
        <sz val="12"/>
        <color rgb="FFFF0000"/>
        <rFont val="Tahoma"/>
        <family val="2"/>
        <charset val="204"/>
      </rPr>
      <t>На рівні програмної звітності кількість протестованих клієнтів звітуватиметься окремо по кожній з модальностей.</t>
    </r>
  </si>
  <si>
    <r>
      <t xml:space="preserve">Кількість нових осіб, які пройшли консультування та тестування на ВІЛ-інфекцію та дізналися про свої результати в рамках </t>
    </r>
    <r>
      <rPr>
        <u/>
        <sz val="12"/>
        <color theme="1"/>
        <rFont val="Tahoma"/>
        <family val="2"/>
        <charset val="204"/>
      </rPr>
      <t>модальностей "тестування в громаді"</t>
    </r>
  </si>
  <si>
    <r>
      <rPr>
        <sz val="12"/>
        <color rgb="FFFF0000"/>
        <rFont val="Tahoma"/>
        <family val="2"/>
        <charset val="204"/>
      </rPr>
      <t xml:space="preserve">Цей показник притаманний для Організацій, які реалізують діяльність серед ЧСЧ. </t>
    </r>
    <r>
      <rPr>
        <sz val="12"/>
        <rFont val="Tahoma"/>
        <family val="2"/>
        <charset val="204"/>
      </rPr>
      <t xml:space="preserve">
В клітинку, яка має </t>
    </r>
    <r>
      <rPr>
        <u/>
        <sz val="12"/>
        <color theme="5"/>
        <rFont val="Tahoma"/>
        <family val="2"/>
        <charset val="204"/>
      </rPr>
      <t>помаранчевий</t>
    </r>
    <r>
      <rPr>
        <sz val="12"/>
        <rFont val="Tahoma"/>
        <family val="2"/>
        <charset val="204"/>
      </rPr>
      <t xml:space="preserve"> колір, проставте планове значення показника відповідно до запропонованого вам Технічного завдання згідно з регіональними квотами. Річне планове значення між періодами та сума за півріччя обраховується автоматично.
Зверніть увагу, що показник не накопичувальний. Тобто, планування відбувається по новим клієнтам.</t>
    </r>
  </si>
  <si>
    <r>
      <rPr>
        <sz val="12"/>
        <color rgb="FFFF0000"/>
        <rFont val="Tahoma"/>
        <family val="2"/>
        <charset val="204"/>
      </rPr>
      <t xml:space="preserve">Цей показник притаманний для Організацій, які реалізують діяльність серед ЧСЧ. </t>
    </r>
    <r>
      <rPr>
        <sz val="12"/>
        <rFont val="Tahoma"/>
        <family val="2"/>
        <charset val="204"/>
      </rPr>
      <t xml:space="preserve">
Індикатор не планується. Кожного звітного періоду під час подання програмного звіту звітується фактичне значення</t>
    </r>
  </si>
  <si>
    <r>
      <rPr>
        <sz val="12"/>
        <color rgb="FFFF0000"/>
        <rFont val="Tahoma"/>
        <family val="2"/>
        <charset val="204"/>
      </rPr>
      <t xml:space="preserve">Цей показник притаманний для Дніпропетровської області, м. Києва для організацій, які працюють із загальним населення; а також в Херсонські, Миколаївській та Одеській областях для організацій, які реалізують діяльність серед ЧСЧ. </t>
    </r>
    <r>
      <rPr>
        <sz val="12"/>
        <rFont val="Tahoma"/>
        <family val="2"/>
        <charset val="204"/>
      </rPr>
      <t xml:space="preserve">
В клітинку, яка має </t>
    </r>
    <r>
      <rPr>
        <u/>
        <sz val="12"/>
        <color theme="5"/>
        <rFont val="Tahoma"/>
        <family val="2"/>
        <charset val="204"/>
      </rPr>
      <t>помаранчевий</t>
    </r>
    <r>
      <rPr>
        <sz val="12"/>
        <rFont val="Tahoma"/>
        <family val="2"/>
        <charset val="204"/>
      </rPr>
      <t xml:space="preserve"> колір, проставте планове значення показника відповідно до запропонованого вам Технічного завдання згідно з регіональними квотами. Річне планове значення між періодами та сума за півріччя обраховується автоматично.
Зверніть увагу, що показник не накопичувальний. Тобто, планування відбувається по новим клієнтам.</t>
    </r>
  </si>
  <si>
    <r>
      <rPr>
        <sz val="12"/>
        <color rgb="FFFF0000"/>
        <rFont val="Tahoma"/>
        <family val="2"/>
        <charset val="204"/>
      </rPr>
      <t>Цей показник притаманний для Організацій, які працюють в Київській області (включно з м. Київ) та Чернігівській області.</t>
    </r>
    <r>
      <rPr>
        <sz val="12"/>
        <rFont val="Tahoma"/>
        <family val="2"/>
        <charset val="204"/>
      </rPr>
      <t xml:space="preserve"> 
В клітинку, яка має </t>
    </r>
    <r>
      <rPr>
        <u/>
        <sz val="12"/>
        <color theme="5"/>
        <rFont val="Tahoma"/>
        <family val="2"/>
        <charset val="204"/>
      </rPr>
      <t>помаранчевий</t>
    </r>
    <r>
      <rPr>
        <sz val="12"/>
        <rFont val="Tahoma"/>
        <family val="2"/>
        <charset val="204"/>
      </rPr>
      <t xml:space="preserve"> колір, проставте планове значення показника відповідно до запропонованого вам Технічного завдання згідно з регіональними квотами. Річне планове значення між періодами та сума за півріччя обраховується автоматично.
Зверніть увагу, що показник не накопичувальний. Тобто, планування відбувається по новим клієнтам.</t>
    </r>
  </si>
  <si>
    <r>
      <t xml:space="preserve">
В клітинку, яка має </t>
    </r>
    <r>
      <rPr>
        <u/>
        <sz val="12"/>
        <color theme="5"/>
        <rFont val="Tahoma"/>
        <family val="2"/>
        <charset val="204"/>
      </rPr>
      <t>помаранчевий</t>
    </r>
    <r>
      <rPr>
        <sz val="12"/>
        <rFont val="Tahoma"/>
        <family val="2"/>
        <charset val="204"/>
      </rPr>
      <t xml:space="preserve"> колір, проставте планове значення показника відповідно до запропонованого вам Технічного завдання згідно з регіональними квотами. Річне планове значення між періодами та сума за півріччя обраховується автоматично.
Зверніть увагу, що показник не накопичувальний. Тобто, планування відбувається по новим клієнтам.</t>
    </r>
  </si>
  <si>
    <r>
      <t xml:space="preserve">В клітинку, яка має </t>
    </r>
    <r>
      <rPr>
        <u/>
        <sz val="12"/>
        <color theme="5"/>
        <rFont val="Tahoma"/>
        <family val="2"/>
        <charset val="204"/>
      </rPr>
      <t>помаранчевий</t>
    </r>
    <r>
      <rPr>
        <sz val="12"/>
        <rFont val="Tahoma"/>
        <family val="2"/>
        <charset val="204"/>
      </rPr>
      <t xml:space="preserve"> колір, проставте планове значення показника відповідно до запропонованого вам Технічного завдання згідно з регіональними квотами. Річне планове значення між періодами та сума за півріччя обраховується автоматично. Переконайтеся, щоб квартальні та піврічні значення були виражені у цілих числах.
Зверніть увагу, що показник не накопичувальний. Тобто, планування відбувається по новим клієнтам.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</si>
</sst>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6"/>
      <name val="Tahoma"/>
      <family val="2"/>
      <charset val="204"/>
    </font>
    <font>
      <b/>
      <sz val="12"/>
      <name val="Tahoma"/>
      <family val="2"/>
      <charset val="204"/>
    </font>
    <font>
      <sz val="12"/>
      <name val="Tahoma"/>
      <family val="2"/>
      <charset val="204"/>
    </font>
    <font>
      <i/>
      <sz val="12"/>
      <name val="Tahoma"/>
      <family val="2"/>
      <charset val="204"/>
    </font>
    <font>
      <sz val="12"/>
      <color theme="1"/>
      <name val="Tahoma"/>
      <family val="2"/>
      <charset val="204"/>
    </font>
    <font>
      <sz val="12"/>
      <color rgb="FF000000"/>
      <name val="Tahoma"/>
      <family val="2"/>
      <charset val="204"/>
    </font>
    <font>
      <sz val="12"/>
      <color rgb="FF000000"/>
      <name val="Tahoma"/>
      <family val="2"/>
    </font>
    <font>
      <sz val="12"/>
      <color theme="1"/>
      <name val="Tahoma"/>
      <family val="2"/>
    </font>
    <font>
      <sz val="12"/>
      <color rgb="FFFF0000"/>
      <name val="Tahoma"/>
      <family val="2"/>
      <charset val="204"/>
    </font>
    <font>
      <u/>
      <sz val="12"/>
      <color theme="1"/>
      <name val="Tahoma"/>
      <family val="2"/>
      <charset val="204"/>
    </font>
    <font>
      <u/>
      <sz val="12"/>
      <color theme="5"/>
      <name val="Tahoma"/>
      <family val="2"/>
      <charset val="204"/>
    </font>
    <font>
      <b/>
      <i/>
      <sz val="12"/>
      <color rgb="FFFF0000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lightUp"/>
    </fill>
    <fill>
      <patternFill patternType="solid">
        <fgColor theme="5" tint="0.39994506668294322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uble">
        <color rgb="FF800000"/>
      </left>
      <right style="double">
        <color rgb="FF800000"/>
      </right>
      <top style="double">
        <color rgb="FF800000"/>
      </top>
      <bottom style="double">
        <color rgb="FF800000"/>
      </bottom>
      <diagonal/>
    </border>
    <border>
      <left style="double">
        <color rgb="FF800000"/>
      </left>
      <right/>
      <top style="dotted">
        <color rgb="FF000000"/>
      </top>
      <bottom style="dotted">
        <color rgb="FF000000"/>
      </bottom>
      <diagonal/>
    </border>
    <border>
      <left/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/>
      <top style="dotted">
        <color rgb="FF000000"/>
      </top>
      <bottom style="dotted">
        <color rgb="FF000000"/>
      </bottom>
      <diagonal/>
    </border>
    <border>
      <left/>
      <right style="medium">
        <color indexed="64"/>
      </right>
      <top style="dotted">
        <color rgb="FF000000"/>
      </top>
      <bottom style="dotted">
        <color rgb="FF00000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tted">
        <color rgb="FF000000"/>
      </right>
      <top/>
      <bottom style="dotted">
        <color rgb="FF00000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1" fontId="4" fillId="0" borderId="28" xfId="0" applyNumberFormat="1" applyFont="1" applyFill="1" applyBorder="1" applyAlignment="1" applyProtection="1">
      <alignment horizontal="center" vertical="center" wrapText="1"/>
    </xf>
    <xf numFmtId="9" fontId="4" fillId="0" borderId="28" xfId="0" applyNumberFormat="1" applyFont="1" applyFill="1" applyBorder="1" applyAlignment="1" applyProtection="1">
      <alignment horizontal="center" vertical="center" wrapText="1"/>
    </xf>
    <xf numFmtId="1" fontId="4" fillId="0" borderId="29" xfId="0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0" fontId="4" fillId="0" borderId="28" xfId="0" applyNumberFormat="1" applyFont="1" applyFill="1" applyBorder="1" applyAlignment="1" applyProtection="1">
      <alignment horizontal="center" vertical="center" wrapText="1"/>
    </xf>
    <xf numFmtId="0" fontId="3" fillId="2" borderId="19" xfId="0" applyNumberFormat="1" applyFont="1" applyFill="1" applyBorder="1" applyAlignment="1" applyProtection="1">
      <alignment horizontal="center" vertical="center" wrapText="1"/>
    </xf>
    <xf numFmtId="0" fontId="3" fillId="2" borderId="5" xfId="0" applyNumberFormat="1" applyFont="1" applyFill="1" applyBorder="1" applyAlignment="1" applyProtection="1">
      <alignment horizontal="center" vertical="center" wrapText="1"/>
    </xf>
    <xf numFmtId="0" fontId="3" fillId="2" borderId="20" xfId="0" applyNumberFormat="1" applyFont="1" applyFill="1" applyBorder="1" applyAlignment="1" applyProtection="1">
      <alignment horizontal="center" vertical="center" wrapText="1"/>
    </xf>
    <xf numFmtId="0" fontId="3" fillId="2" borderId="21" xfId="0" applyNumberFormat="1" applyFont="1" applyFill="1" applyBorder="1" applyAlignment="1" applyProtection="1">
      <alignment horizontal="center" vertical="center" wrapText="1"/>
    </xf>
    <xf numFmtId="164" fontId="3" fillId="2" borderId="19" xfId="1" applyNumberFormat="1" applyFont="1" applyFill="1" applyBorder="1" applyAlignment="1" applyProtection="1">
      <alignment horizontal="center" vertical="center" wrapText="1"/>
    </xf>
    <xf numFmtId="1" fontId="4" fillId="3" borderId="29" xfId="0" applyNumberFormat="1" applyFont="1" applyFill="1" applyBorder="1" applyAlignment="1" applyProtection="1">
      <alignment horizontal="center" vertical="center" wrapText="1"/>
    </xf>
    <xf numFmtId="1" fontId="3" fillId="2" borderId="2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2" xfId="0" applyNumberFormat="1" applyFont="1" applyFill="1" applyBorder="1" applyAlignment="1" applyProtection="1">
      <alignment horizontal="center" vertical="center" wrapText="1"/>
    </xf>
    <xf numFmtId="0" fontId="4" fillId="0" borderId="33" xfId="0" applyNumberFormat="1" applyFont="1" applyFill="1" applyBorder="1" applyAlignment="1" applyProtection="1">
      <alignment horizontal="center" vertical="center" wrapText="1"/>
    </xf>
    <xf numFmtId="0" fontId="4" fillId="0" borderId="31" xfId="0" applyNumberFormat="1" applyFont="1" applyFill="1" applyBorder="1" applyAlignment="1" applyProtection="1">
      <alignment horizontal="center" vertical="center" wrapText="1"/>
    </xf>
    <xf numFmtId="0" fontId="4" fillId="0" borderId="32" xfId="0" applyNumberFormat="1" applyFont="1" applyFill="1" applyBorder="1" applyAlignment="1" applyProtection="1">
      <alignment horizontal="center" vertical="center" wrapText="1"/>
    </xf>
    <xf numFmtId="0" fontId="4" fillId="0" borderId="33" xfId="0" applyNumberFormat="1" applyFont="1" applyFill="1" applyBorder="1" applyAlignment="1" applyProtection="1">
      <alignment horizontal="center" vertical="center" wrapText="1"/>
    </xf>
    <xf numFmtId="49" fontId="4" fillId="0" borderId="32" xfId="0" applyNumberFormat="1" applyFont="1" applyFill="1" applyBorder="1" applyAlignment="1" applyProtection="1">
      <alignment horizontal="left" vertical="center" wrapText="1"/>
    </xf>
    <xf numFmtId="1" fontId="4" fillId="0" borderId="31" xfId="0" applyNumberFormat="1" applyFont="1" applyFill="1" applyBorder="1" applyAlignment="1" applyProtection="1">
      <alignment horizontal="center" vertical="center" wrapText="1"/>
    </xf>
    <xf numFmtId="0" fontId="6" fillId="0" borderId="34" xfId="0" applyFont="1" applyFill="1" applyBorder="1" applyAlignment="1">
      <alignment vertical="center" wrapText="1"/>
    </xf>
    <xf numFmtId="0" fontId="9" fillId="0" borderId="34" xfId="0" applyFont="1" applyFill="1" applyBorder="1" applyAlignment="1">
      <alignment vertical="center" wrapText="1"/>
    </xf>
    <xf numFmtId="0" fontId="7" fillId="0" borderId="34" xfId="0" applyFont="1" applyFill="1" applyBorder="1" applyAlignment="1">
      <alignment vertical="center" wrapText="1"/>
    </xf>
    <xf numFmtId="0" fontId="4" fillId="0" borderId="32" xfId="0" applyNumberFormat="1" applyFont="1" applyFill="1" applyBorder="1" applyAlignment="1" applyProtection="1">
      <alignment horizontal="center" vertical="center" wrapText="1"/>
    </xf>
    <xf numFmtId="0" fontId="4" fillId="0" borderId="33" xfId="0" applyNumberFormat="1" applyFont="1" applyFill="1" applyBorder="1" applyAlignment="1" applyProtection="1">
      <alignment horizontal="center" vertical="center" wrapText="1"/>
    </xf>
    <xf numFmtId="49" fontId="4" fillId="0" borderId="27" xfId="0" applyNumberFormat="1" applyFont="1" applyFill="1" applyBorder="1" applyAlignment="1" applyProtection="1">
      <alignment horizontal="center" vertical="center" wrapText="1"/>
    </xf>
    <xf numFmtId="0" fontId="8" fillId="0" borderId="28" xfId="0" applyNumberFormat="1" applyFont="1" applyFill="1" applyBorder="1" applyAlignment="1" applyProtection="1">
      <alignment horizontal="center" vertical="center" wrapText="1"/>
    </xf>
    <xf numFmtId="1" fontId="4" fillId="3" borderId="28" xfId="0" applyNumberFormat="1" applyFont="1" applyFill="1" applyBorder="1" applyAlignment="1" applyProtection="1">
      <alignment horizontal="center" vertical="center" wrapText="1"/>
    </xf>
    <xf numFmtId="1" fontId="4" fillId="3" borderId="31" xfId="0" applyNumberFormat="1" applyFont="1" applyFill="1" applyBorder="1" applyAlignment="1" applyProtection="1">
      <alignment horizontal="center" vertical="center" wrapText="1"/>
    </xf>
    <xf numFmtId="0" fontId="4" fillId="2" borderId="19" xfId="0" applyFont="1" applyFill="1" applyBorder="1" applyAlignment="1" applyProtection="1">
      <alignment horizontal="center" vertical="center" wrapText="1"/>
    </xf>
    <xf numFmtId="0" fontId="4" fillId="4" borderId="19" xfId="0" applyFont="1" applyFill="1" applyBorder="1" applyAlignment="1" applyProtection="1">
      <alignment horizontal="center" vertical="center" wrapText="1"/>
    </xf>
    <xf numFmtId="14" fontId="4" fillId="2" borderId="19" xfId="0" applyNumberFormat="1" applyFont="1" applyFill="1" applyBorder="1" applyAlignment="1" applyProtection="1">
      <alignment horizontal="center" vertical="center"/>
    </xf>
    <xf numFmtId="14" fontId="4" fillId="4" borderId="19" xfId="0" applyNumberFormat="1" applyFont="1" applyFill="1" applyBorder="1" applyAlignment="1" applyProtection="1">
      <alignment horizontal="center" vertical="center"/>
    </xf>
    <xf numFmtId="14" fontId="4" fillId="2" borderId="21" xfId="0" applyNumberFormat="1" applyFont="1" applyFill="1" applyBorder="1" applyAlignment="1" applyProtection="1">
      <alignment horizontal="center" vertical="center" wrapText="1"/>
    </xf>
    <xf numFmtId="0" fontId="4" fillId="0" borderId="32" xfId="0" applyNumberFormat="1" applyFont="1" applyFill="1" applyBorder="1" applyAlignment="1" applyProtection="1">
      <alignment horizontal="center" vertical="center" wrapText="1"/>
    </xf>
    <xf numFmtId="0" fontId="4" fillId="0" borderId="33" xfId="0" applyNumberFormat="1" applyFont="1" applyFill="1" applyBorder="1" applyAlignment="1" applyProtection="1">
      <alignment horizontal="center" vertical="center" wrapText="1"/>
    </xf>
    <xf numFmtId="49" fontId="8" fillId="0" borderId="28" xfId="0" applyNumberFormat="1" applyFont="1" applyFill="1" applyBorder="1" applyAlignment="1" applyProtection="1">
      <alignment horizontal="center" vertical="center" wrapText="1"/>
    </xf>
    <xf numFmtId="49" fontId="4" fillId="0" borderId="35" xfId="0" applyNumberFormat="1" applyFont="1" applyFill="1" applyBorder="1" applyAlignment="1" applyProtection="1">
      <alignment horizontal="center" vertical="center" wrapText="1"/>
    </xf>
    <xf numFmtId="0" fontId="4" fillId="0" borderId="32" xfId="0" applyNumberFormat="1" applyFont="1" applyFill="1" applyBorder="1" applyAlignment="1" applyProtection="1">
      <alignment horizontal="center" vertical="center" wrapText="1"/>
    </xf>
    <xf numFmtId="0" fontId="4" fillId="0" borderId="33" xfId="0" applyNumberFormat="1" applyFont="1" applyFill="1" applyBorder="1" applyAlignment="1" applyProtection="1">
      <alignment horizontal="center" vertical="center" wrapText="1"/>
    </xf>
    <xf numFmtId="1" fontId="4" fillId="0" borderId="31" xfId="0" applyNumberFormat="1" applyFont="1" applyFill="1" applyBorder="1" applyAlignment="1" applyProtection="1">
      <alignment horizontal="center" vertical="center" wrapText="1"/>
    </xf>
    <xf numFmtId="9" fontId="4" fillId="0" borderId="31" xfId="1" applyFont="1" applyFill="1" applyBorder="1" applyAlignment="1" applyProtection="1">
      <alignment horizontal="center" vertical="center" wrapText="1"/>
    </xf>
    <xf numFmtId="0" fontId="4" fillId="0" borderId="32" xfId="0" applyNumberFormat="1" applyFont="1" applyFill="1" applyBorder="1" applyAlignment="1" applyProtection="1">
      <alignment horizontal="center" vertical="center" wrapText="1"/>
    </xf>
    <xf numFmtId="0" fontId="4" fillId="0" borderId="33" xfId="0" applyNumberFormat="1" applyFont="1" applyFill="1" applyBorder="1" applyAlignment="1" applyProtection="1">
      <alignment horizontal="center" vertical="center" wrapText="1"/>
    </xf>
    <xf numFmtId="0" fontId="4" fillId="0" borderId="30" xfId="0" applyNumberFormat="1" applyFont="1" applyFill="1" applyBorder="1" applyAlignment="1" applyProtection="1">
      <alignment horizontal="left" vertical="top" wrapText="1"/>
    </xf>
    <xf numFmtId="0" fontId="4" fillId="0" borderId="31" xfId="0" applyNumberFormat="1" applyFont="1" applyFill="1" applyBorder="1" applyAlignment="1" applyProtection="1">
      <alignment horizontal="left" vertical="top" wrapText="1"/>
    </xf>
    <xf numFmtId="0" fontId="4" fillId="0" borderId="32" xfId="0" applyNumberFormat="1" applyFont="1" applyFill="1" applyBorder="1" applyAlignment="1" applyProtection="1">
      <alignment horizontal="center" vertical="center" wrapText="1"/>
    </xf>
    <xf numFmtId="0" fontId="4" fillId="0" borderId="33" xfId="0" applyNumberFormat="1" applyFont="1" applyFill="1" applyBorder="1" applyAlignment="1" applyProtection="1">
      <alignment horizontal="center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2" borderId="0" xfId="0" applyNumberFormat="1" applyFont="1" applyFill="1" applyBorder="1" applyAlignment="1" applyProtection="1">
      <alignment horizontal="left" vertical="center" wrapText="1"/>
    </xf>
    <xf numFmtId="0" fontId="3" fillId="2" borderId="5" xfId="0" applyNumberFormat="1" applyFont="1" applyFill="1" applyBorder="1" applyAlignment="1" applyProtection="1">
      <alignment horizontal="left" vertical="center" wrapText="1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3" fillId="2" borderId="4" xfId="0" applyNumberFormat="1" applyFont="1" applyFill="1" applyBorder="1" applyAlignment="1" applyProtection="1">
      <alignment horizontal="center" vertical="center" wrapText="1"/>
    </xf>
    <xf numFmtId="0" fontId="3" fillId="2" borderId="0" xfId="0" applyNumberFormat="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3" fillId="2" borderId="3" xfId="0" applyNumberFormat="1" applyFont="1" applyFill="1" applyBorder="1" applyAlignment="1" applyProtection="1">
      <alignment horizontal="left" vertical="center" wrapText="1"/>
    </xf>
    <xf numFmtId="0" fontId="3" fillId="2" borderId="18" xfId="0" applyNumberFormat="1" applyFont="1" applyFill="1" applyBorder="1" applyAlignment="1" applyProtection="1">
      <alignment horizontal="left" vertical="center" wrapText="1"/>
    </xf>
    <xf numFmtId="0" fontId="3" fillId="2" borderId="6" xfId="0" applyNumberFormat="1" applyFont="1" applyFill="1" applyBorder="1" applyAlignment="1" applyProtection="1">
      <alignment horizontal="left" vertical="center" wrapText="1"/>
    </xf>
    <xf numFmtId="0" fontId="3" fillId="2" borderId="7" xfId="0" applyNumberFormat="1" applyFont="1" applyFill="1" applyBorder="1" applyAlignment="1" applyProtection="1">
      <alignment horizontal="left" vertical="center" wrapText="1"/>
    </xf>
    <xf numFmtId="0" fontId="3" fillId="2" borderId="5" xfId="0" applyNumberFormat="1" applyFont="1" applyFill="1" applyBorder="1" applyAlignment="1" applyProtection="1">
      <alignment horizontal="center" vertical="center" wrapText="1"/>
    </xf>
    <xf numFmtId="0" fontId="13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5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6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2" xfId="0" applyNumberFormat="1" applyFont="1" applyFill="1" applyBorder="1" applyAlignment="1" applyProtection="1">
      <alignment horizontal="center" vertical="center" wrapText="1"/>
    </xf>
    <xf numFmtId="0" fontId="3" fillId="2" borderId="17" xfId="0" applyNumberFormat="1" applyFont="1" applyFill="1" applyBorder="1" applyAlignment="1" applyProtection="1">
      <alignment horizontal="center" vertical="center" wrapText="1"/>
    </xf>
    <xf numFmtId="0" fontId="1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8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3" fillId="2" borderId="3" xfId="0" applyNumberFormat="1" applyFont="1" applyFill="1" applyBorder="1" applyAlignment="1" applyProtection="1">
      <alignment horizontal="center" vertical="center" wrapText="1"/>
    </xf>
    <xf numFmtId="0" fontId="3" fillId="2" borderId="18" xfId="0" applyNumberFormat="1" applyFont="1" applyFill="1" applyBorder="1" applyAlignment="1" applyProtection="1">
      <alignment horizontal="center" vertical="center" wrapText="1"/>
    </xf>
    <xf numFmtId="0" fontId="3" fillId="2" borderId="7" xfId="0" applyNumberFormat="1" applyFont="1" applyFill="1" applyBorder="1" applyAlignment="1" applyProtection="1">
      <alignment horizontal="center" vertical="center" wrapText="1"/>
    </xf>
    <xf numFmtId="0" fontId="3" fillId="2" borderId="2" xfId="0" applyNumberFormat="1" applyFont="1" applyFill="1" applyBorder="1" applyAlignment="1" applyProtection="1">
      <alignment horizontal="center" vertical="center" wrapText="1"/>
    </xf>
    <xf numFmtId="0" fontId="3" fillId="2" borderId="6" xfId="0" applyNumberFormat="1" applyFont="1" applyFill="1" applyBorder="1" applyAlignment="1" applyProtection="1">
      <alignment horizontal="center" vertical="center" wrapText="1"/>
    </xf>
    <xf numFmtId="49" fontId="3" fillId="2" borderId="4" xfId="0" applyNumberFormat="1" applyFont="1" applyFill="1" applyBorder="1" applyAlignment="1" applyProtection="1">
      <alignment horizontal="center" vertical="center" wrapText="1"/>
    </xf>
    <xf numFmtId="49" fontId="3" fillId="2" borderId="5" xfId="0" applyNumberFormat="1" applyFont="1" applyFill="1" applyBorder="1" applyAlignment="1" applyProtection="1">
      <alignment horizontal="center" vertical="center" wrapText="1"/>
    </xf>
    <xf numFmtId="49" fontId="3" fillId="2" borderId="12" xfId="0" applyNumberFormat="1" applyFont="1" applyFill="1" applyBorder="1" applyAlignment="1" applyProtection="1">
      <alignment horizontal="center" vertical="center" wrapText="1"/>
    </xf>
    <xf numFmtId="49" fontId="3" fillId="2" borderId="17" xfId="0" applyNumberFormat="1" applyFont="1" applyFill="1" applyBorder="1" applyAlignment="1" applyProtection="1">
      <alignment horizontal="center" vertical="center" wrapText="1"/>
    </xf>
    <xf numFmtId="0" fontId="3" fillId="2" borderId="22" xfId="0" applyNumberFormat="1" applyFont="1" applyFill="1" applyBorder="1" applyAlignment="1" applyProtection="1">
      <alignment horizontal="center" vertical="center" wrapText="1"/>
    </xf>
    <xf numFmtId="0" fontId="3" fillId="2" borderId="23" xfId="0" applyNumberFormat="1" applyFont="1" applyFill="1" applyBorder="1" applyAlignment="1" applyProtection="1">
      <alignment horizontal="center" vertical="center" wrapText="1"/>
    </xf>
    <xf numFmtId="0" fontId="3" fillId="2" borderId="24" xfId="0" applyNumberFormat="1" applyFont="1" applyFill="1" applyBorder="1" applyAlignment="1" applyProtection="1">
      <alignment horizontal="center" vertical="center" wrapText="1"/>
    </xf>
    <xf numFmtId="0" fontId="3" fillId="2" borderId="25" xfId="0" applyNumberFormat="1" applyFont="1" applyFill="1" applyBorder="1" applyAlignment="1" applyProtection="1">
      <alignment horizontal="center" vertical="center" wrapText="1"/>
    </xf>
    <xf numFmtId="0" fontId="3" fillId="2" borderId="26" xfId="0" applyNumberFormat="1" applyFont="1" applyFill="1" applyBorder="1" applyAlignment="1" applyProtection="1">
      <alignment horizontal="center" vertical="center" wrapText="1"/>
    </xf>
    <xf numFmtId="0" fontId="4" fillId="0" borderId="30" xfId="0" applyNumberFormat="1" applyFont="1" applyFill="1" applyBorder="1" applyAlignment="1" applyProtection="1">
      <alignment horizontal="left" vertical="center" wrapText="1"/>
    </xf>
    <xf numFmtId="0" fontId="4" fillId="0" borderId="31" xfId="0" applyNumberFormat="1" applyFont="1" applyFill="1" applyBorder="1" applyAlignment="1" applyProtection="1">
      <alignment horizontal="left" vertical="center" wrapText="1"/>
    </xf>
    <xf numFmtId="1" fontId="4" fillId="0" borderId="32" xfId="0" applyNumberFormat="1" applyFont="1" applyFill="1" applyBorder="1" applyAlignment="1" applyProtection="1">
      <alignment horizontal="center" vertical="center" wrapText="1"/>
    </xf>
    <xf numFmtId="1" fontId="4" fillId="0" borderId="31" xfId="0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3"/>
  <sheetViews>
    <sheetView showGridLines="0" tabSelected="1" view="pageBreakPreview" zoomScale="70" zoomScaleNormal="70" zoomScaleSheetLayoutView="70" zoomScalePageLayoutView="60" workbookViewId="0">
      <selection activeCell="C14" sqref="C14"/>
    </sheetView>
  </sheetViews>
  <sheetFormatPr defaultColWidth="9.109375" defaultRowHeight="14.4" x14ac:dyDescent="0.3"/>
  <cols>
    <col min="1" max="1" width="13" style="4" bestFit="1" customWidth="1"/>
    <col min="2" max="2" width="17.44140625" style="4" customWidth="1"/>
    <col min="3" max="3" width="95.5546875" style="4" customWidth="1"/>
    <col min="4" max="5" width="11.33203125" style="4" customWidth="1"/>
    <col min="6" max="6" width="15.6640625" style="4" customWidth="1"/>
    <col min="7" max="8" width="11.33203125" style="4" customWidth="1"/>
    <col min="9" max="9" width="15.6640625" style="4" customWidth="1"/>
    <col min="10" max="10" width="16.109375" style="4" customWidth="1"/>
    <col min="11" max="11" width="25.88671875" style="4" customWidth="1"/>
    <col min="12" max="12" width="27.6640625" style="4" customWidth="1"/>
    <col min="13" max="13" width="46.88671875" style="4" customWidth="1"/>
    <col min="14" max="14" width="27.6640625" style="4" customWidth="1"/>
    <col min="15" max="15" width="47.44140625" style="4" customWidth="1"/>
    <col min="16" max="16384" width="9.109375" style="4"/>
  </cols>
  <sheetData>
    <row r="1" spans="1:15" ht="36" customHeight="1" x14ac:dyDescent="0.3">
      <c r="A1" s="51" t="s">
        <v>26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3"/>
    </row>
    <row r="2" spans="1:15" ht="21" thickBot="1" x14ac:dyDescent="0.35">
      <c r="A2" s="54" t="s">
        <v>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6"/>
    </row>
    <row r="3" spans="1:15" x14ac:dyDescent="0.3">
      <c r="A3" s="57" t="s">
        <v>1</v>
      </c>
      <c r="B3" s="58"/>
      <c r="C3" s="59" t="s">
        <v>54</v>
      </c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1"/>
    </row>
    <row r="4" spans="1:15" ht="15" thickBot="1" x14ac:dyDescent="0.35">
      <c r="A4" s="57"/>
      <c r="B4" s="58"/>
      <c r="C4" s="62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4"/>
    </row>
    <row r="5" spans="1:15" x14ac:dyDescent="0.3">
      <c r="A5" s="57" t="s">
        <v>2</v>
      </c>
      <c r="B5" s="65"/>
      <c r="C5" s="66" t="s">
        <v>47</v>
      </c>
      <c r="D5" s="67"/>
      <c r="E5" s="67"/>
      <c r="F5" s="67"/>
      <c r="G5" s="67"/>
      <c r="H5" s="67"/>
      <c r="I5" s="68"/>
      <c r="J5" s="69"/>
      <c r="K5" s="74" t="s">
        <v>3</v>
      </c>
      <c r="L5" s="76" t="s">
        <v>47</v>
      </c>
      <c r="M5" s="77"/>
      <c r="N5" s="77"/>
      <c r="O5" s="78"/>
    </row>
    <row r="6" spans="1:15" ht="15" thickBot="1" x14ac:dyDescent="0.35">
      <c r="A6" s="57"/>
      <c r="B6" s="65"/>
      <c r="C6" s="70"/>
      <c r="D6" s="71"/>
      <c r="E6" s="71"/>
      <c r="F6" s="71"/>
      <c r="G6" s="71"/>
      <c r="H6" s="71"/>
      <c r="I6" s="72"/>
      <c r="J6" s="73"/>
      <c r="K6" s="75"/>
      <c r="L6" s="79"/>
      <c r="M6" s="80"/>
      <c r="N6" s="80"/>
      <c r="O6" s="81"/>
    </row>
    <row r="7" spans="1:15" ht="15.6" thickBot="1" x14ac:dyDescent="0.35">
      <c r="A7" s="57" t="s">
        <v>4</v>
      </c>
      <c r="B7" s="65"/>
      <c r="C7" s="82" t="s">
        <v>30</v>
      </c>
      <c r="D7" s="86"/>
      <c r="E7" s="86"/>
      <c r="F7" s="86"/>
      <c r="G7" s="86"/>
      <c r="H7" s="86"/>
      <c r="I7" s="86"/>
      <c r="J7" s="83"/>
      <c r="K7" s="74" t="s">
        <v>5</v>
      </c>
      <c r="L7" s="6" t="s">
        <v>6</v>
      </c>
      <c r="M7" s="7" t="s">
        <v>7</v>
      </c>
      <c r="N7" s="8" t="s">
        <v>8</v>
      </c>
      <c r="O7" s="8" t="s">
        <v>9</v>
      </c>
    </row>
    <row r="8" spans="1:15" ht="15.6" thickBot="1" x14ac:dyDescent="0.35">
      <c r="A8" s="57"/>
      <c r="B8" s="65"/>
      <c r="C8" s="57"/>
      <c r="D8" s="58"/>
      <c r="E8" s="58"/>
      <c r="F8" s="58"/>
      <c r="G8" s="58"/>
      <c r="H8" s="58"/>
      <c r="I8" s="58"/>
      <c r="J8" s="65"/>
      <c r="K8" s="75"/>
      <c r="L8" s="29" t="s">
        <v>55</v>
      </c>
      <c r="M8" s="29" t="s">
        <v>56</v>
      </c>
      <c r="N8" s="30" t="s">
        <v>57</v>
      </c>
      <c r="O8" s="30" t="s">
        <v>58</v>
      </c>
    </row>
    <row r="9" spans="1:15" ht="15.6" thickBot="1" x14ac:dyDescent="0.35">
      <c r="A9" s="57"/>
      <c r="B9" s="65"/>
      <c r="C9" s="57"/>
      <c r="D9" s="58"/>
      <c r="E9" s="58"/>
      <c r="F9" s="58"/>
      <c r="G9" s="58"/>
      <c r="H9" s="58"/>
      <c r="I9" s="58"/>
      <c r="J9" s="65"/>
      <c r="K9" s="6" t="s">
        <v>10</v>
      </c>
      <c r="L9" s="31">
        <v>44201</v>
      </c>
      <c r="M9" s="31">
        <v>44291</v>
      </c>
      <c r="N9" s="32">
        <v>44382</v>
      </c>
      <c r="O9" s="32">
        <v>44474</v>
      </c>
    </row>
    <row r="10" spans="1:15" ht="45.75" customHeight="1" thickBot="1" x14ac:dyDescent="0.35">
      <c r="A10" s="57"/>
      <c r="B10" s="65"/>
      <c r="C10" s="84"/>
      <c r="D10" s="87"/>
      <c r="E10" s="87"/>
      <c r="F10" s="87"/>
      <c r="G10" s="87"/>
      <c r="H10" s="87"/>
      <c r="I10" s="87"/>
      <c r="J10" s="85"/>
      <c r="K10" s="9" t="s">
        <v>11</v>
      </c>
      <c r="L10" s="33" t="s">
        <v>46</v>
      </c>
      <c r="M10" s="33" t="s">
        <v>46</v>
      </c>
      <c r="N10" s="33" t="s">
        <v>46</v>
      </c>
      <c r="O10" s="33" t="s">
        <v>52</v>
      </c>
    </row>
    <row r="11" spans="1:15" ht="15.6" thickBot="1" x14ac:dyDescent="0.35">
      <c r="A11" s="88" t="s">
        <v>42</v>
      </c>
      <c r="B11" s="89"/>
      <c r="C11" s="90" t="s">
        <v>12</v>
      </c>
      <c r="D11" s="92" t="s">
        <v>13</v>
      </c>
      <c r="E11" s="93"/>
      <c r="F11" s="93"/>
      <c r="G11" s="93"/>
      <c r="H11" s="94"/>
      <c r="I11" s="95"/>
      <c r="J11" s="96"/>
      <c r="K11" s="74" t="s">
        <v>14</v>
      </c>
      <c r="L11" s="82" t="s">
        <v>15</v>
      </c>
      <c r="M11" s="83"/>
      <c r="N11" s="82" t="s">
        <v>16</v>
      </c>
      <c r="O11" s="83"/>
    </row>
    <row r="12" spans="1:15" ht="88.5" customHeight="1" thickBot="1" x14ac:dyDescent="0.35">
      <c r="A12" s="88"/>
      <c r="B12" s="89"/>
      <c r="C12" s="91"/>
      <c r="D12" s="6" t="s">
        <v>17</v>
      </c>
      <c r="E12" s="6" t="s">
        <v>18</v>
      </c>
      <c r="F12" s="6" t="s">
        <v>19</v>
      </c>
      <c r="G12" s="6" t="s">
        <v>20</v>
      </c>
      <c r="H12" s="6" t="s">
        <v>21</v>
      </c>
      <c r="I12" s="6" t="s">
        <v>22</v>
      </c>
      <c r="J12" s="10" t="s">
        <v>27</v>
      </c>
      <c r="K12" s="75"/>
      <c r="L12" s="84"/>
      <c r="M12" s="85"/>
      <c r="N12" s="84"/>
      <c r="O12" s="85"/>
    </row>
    <row r="13" spans="1:15" ht="30" customHeight="1" thickBot="1" x14ac:dyDescent="0.35">
      <c r="A13" s="48" t="s">
        <v>37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50"/>
    </row>
    <row r="14" spans="1:15" ht="116.1" customHeight="1" thickTop="1" thickBot="1" x14ac:dyDescent="0.35">
      <c r="A14" s="25" t="s">
        <v>31</v>
      </c>
      <c r="B14" s="18" t="s">
        <v>23</v>
      </c>
      <c r="C14" s="20" t="s">
        <v>51</v>
      </c>
      <c r="D14" s="19">
        <f>K14*25%</f>
        <v>0</v>
      </c>
      <c r="E14" s="1">
        <f>K14*25%</f>
        <v>0</v>
      </c>
      <c r="F14" s="27">
        <f>D14+E14</f>
        <v>0</v>
      </c>
      <c r="G14" s="19">
        <f>K14*25%</f>
        <v>0</v>
      </c>
      <c r="H14" s="19">
        <f>K14*25%</f>
        <v>0</v>
      </c>
      <c r="I14" s="28">
        <f>G14+H14</f>
        <v>0</v>
      </c>
      <c r="J14" s="2">
        <v>1</v>
      </c>
      <c r="K14" s="12">
        <v>0</v>
      </c>
      <c r="L14" s="44" t="s">
        <v>112</v>
      </c>
      <c r="M14" s="45"/>
      <c r="N14" s="46"/>
      <c r="O14" s="47"/>
    </row>
    <row r="15" spans="1:15" ht="116.1" customHeight="1" thickTop="1" thickBot="1" x14ac:dyDescent="0.35">
      <c r="A15" s="26" t="s">
        <v>32</v>
      </c>
      <c r="B15" s="18" t="s">
        <v>25</v>
      </c>
      <c r="C15" s="21" t="s">
        <v>33</v>
      </c>
      <c r="D15" s="19">
        <f>$K$15*25%</f>
        <v>0</v>
      </c>
      <c r="E15" s="19">
        <f>$K$15*25%</f>
        <v>0</v>
      </c>
      <c r="F15" s="27">
        <f t="shared" ref="F15:F20" si="0">D15+E15</f>
        <v>0</v>
      </c>
      <c r="G15" s="19">
        <f>$K$15*25%</f>
        <v>0</v>
      </c>
      <c r="H15" s="19">
        <f>$K$15*25%</f>
        <v>0</v>
      </c>
      <c r="I15" s="28">
        <f t="shared" ref="I15:I20" si="1">G15+H15</f>
        <v>0</v>
      </c>
      <c r="J15" s="2">
        <v>1</v>
      </c>
      <c r="K15" s="12">
        <v>0</v>
      </c>
      <c r="L15" s="44" t="s">
        <v>112</v>
      </c>
      <c r="M15" s="45"/>
      <c r="N15" s="13"/>
      <c r="O15" s="14"/>
    </row>
    <row r="16" spans="1:15" ht="65.099999999999994" customHeight="1" thickTop="1" thickBot="1" x14ac:dyDescent="0.35">
      <c r="A16" s="25" t="s">
        <v>35</v>
      </c>
      <c r="B16" s="18" t="s">
        <v>25</v>
      </c>
      <c r="C16" s="22" t="s">
        <v>28</v>
      </c>
      <c r="D16" s="19">
        <f>K16*25%</f>
        <v>0</v>
      </c>
      <c r="E16" s="19">
        <f>K16*25%</f>
        <v>0</v>
      </c>
      <c r="F16" s="27">
        <f>D16+E16</f>
        <v>0</v>
      </c>
      <c r="G16" s="19">
        <f>K16*25%</f>
        <v>0</v>
      </c>
      <c r="H16" s="19">
        <f>K16*25%</f>
        <v>0</v>
      </c>
      <c r="I16" s="28">
        <f t="shared" si="1"/>
        <v>0</v>
      </c>
      <c r="J16" s="2">
        <v>0.95</v>
      </c>
      <c r="K16" s="12">
        <v>0</v>
      </c>
      <c r="L16" s="44" t="s">
        <v>112</v>
      </c>
      <c r="M16" s="45"/>
      <c r="N16" s="46"/>
      <c r="O16" s="47"/>
    </row>
    <row r="17" spans="1:15" ht="116.1" customHeight="1" thickTop="1" thickBot="1" x14ac:dyDescent="0.35">
      <c r="A17" s="25" t="s">
        <v>36</v>
      </c>
      <c r="B17" s="18" t="s">
        <v>25</v>
      </c>
      <c r="C17" s="22" t="s">
        <v>34</v>
      </c>
      <c r="D17" s="15">
        <f>K17*25%</f>
        <v>0</v>
      </c>
      <c r="E17" s="5">
        <f>K17*25%</f>
        <v>0</v>
      </c>
      <c r="F17" s="27">
        <f>D17+E17</f>
        <v>0</v>
      </c>
      <c r="G17" s="5">
        <f>K17*25%</f>
        <v>0</v>
      </c>
      <c r="H17" s="5">
        <f>K17*25%</f>
        <v>0</v>
      </c>
      <c r="I17" s="28">
        <f t="shared" si="1"/>
        <v>0</v>
      </c>
      <c r="J17" s="2">
        <v>1</v>
      </c>
      <c r="K17" s="12">
        <v>0</v>
      </c>
      <c r="L17" s="44" t="s">
        <v>112</v>
      </c>
      <c r="M17" s="45"/>
      <c r="N17" s="46"/>
      <c r="O17" s="47"/>
    </row>
    <row r="18" spans="1:15" ht="146.25" customHeight="1" thickTop="1" thickBot="1" x14ac:dyDescent="0.35">
      <c r="A18" s="25" t="s">
        <v>49</v>
      </c>
      <c r="B18" s="18" t="s">
        <v>23</v>
      </c>
      <c r="C18" s="20" t="s">
        <v>85</v>
      </c>
      <c r="D18" s="15">
        <f>K18*25%</f>
        <v>0</v>
      </c>
      <c r="E18" s="5">
        <f>K18*25%</f>
        <v>0</v>
      </c>
      <c r="F18" s="27">
        <f t="shared" si="0"/>
        <v>0</v>
      </c>
      <c r="G18" s="5">
        <f>K18*25%</f>
        <v>0</v>
      </c>
      <c r="H18" s="5">
        <f>K18*25%</f>
        <v>0</v>
      </c>
      <c r="I18" s="28">
        <f t="shared" si="1"/>
        <v>0</v>
      </c>
      <c r="J18" s="2">
        <v>1</v>
      </c>
      <c r="K18" s="12">
        <v>0</v>
      </c>
      <c r="L18" s="97" t="s">
        <v>105</v>
      </c>
      <c r="M18" s="98"/>
      <c r="N18" s="16"/>
      <c r="O18" s="17"/>
    </row>
    <row r="19" spans="1:15" ht="146.25" customHeight="1" thickTop="1" thickBot="1" x14ac:dyDescent="0.35">
      <c r="A19" s="25" t="s">
        <v>63</v>
      </c>
      <c r="B19" s="18" t="s">
        <v>23</v>
      </c>
      <c r="C19" s="20" t="s">
        <v>106</v>
      </c>
      <c r="D19" s="15">
        <f>K19*25%</f>
        <v>0</v>
      </c>
      <c r="E19" s="5">
        <f>K19*25%</f>
        <v>0</v>
      </c>
      <c r="F19" s="27">
        <f t="shared" si="0"/>
        <v>0</v>
      </c>
      <c r="G19" s="5">
        <f>K19*25%</f>
        <v>0</v>
      </c>
      <c r="H19" s="5">
        <f>K19*25%</f>
        <v>0</v>
      </c>
      <c r="I19" s="28">
        <f t="shared" si="1"/>
        <v>0</v>
      </c>
      <c r="J19" s="2">
        <v>1</v>
      </c>
      <c r="K19" s="12">
        <v>0</v>
      </c>
      <c r="L19" s="97" t="s">
        <v>105</v>
      </c>
      <c r="M19" s="98"/>
      <c r="N19" s="42"/>
      <c r="O19" s="43"/>
    </row>
    <row r="20" spans="1:15" ht="128.25" customHeight="1" thickTop="1" thickBot="1" x14ac:dyDescent="0.35">
      <c r="A20" s="25" t="s">
        <v>79</v>
      </c>
      <c r="B20" s="18" t="s">
        <v>23</v>
      </c>
      <c r="C20" s="20" t="s">
        <v>38</v>
      </c>
      <c r="D20" s="15">
        <f>K20*25%</f>
        <v>0</v>
      </c>
      <c r="E20" s="5">
        <f>K20*25%</f>
        <v>0</v>
      </c>
      <c r="F20" s="27">
        <f t="shared" si="0"/>
        <v>0</v>
      </c>
      <c r="G20" s="5">
        <f>K20*25%</f>
        <v>0</v>
      </c>
      <c r="H20" s="5">
        <f>K20*25%</f>
        <v>0</v>
      </c>
      <c r="I20" s="28">
        <f t="shared" si="1"/>
        <v>0</v>
      </c>
      <c r="J20" s="2">
        <v>1</v>
      </c>
      <c r="K20" s="12">
        <v>0</v>
      </c>
      <c r="L20" s="97" t="s">
        <v>105</v>
      </c>
      <c r="M20" s="98"/>
      <c r="N20" s="16"/>
      <c r="O20" s="17"/>
    </row>
    <row r="21" spans="1:15" ht="30" customHeight="1" thickTop="1" thickBot="1" x14ac:dyDescent="0.35">
      <c r="A21" s="48" t="s">
        <v>80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50"/>
    </row>
    <row r="22" spans="1:15" ht="107.25" customHeight="1" thickTop="1" thickBot="1" x14ac:dyDescent="0.35">
      <c r="A22" s="25" t="s">
        <v>86</v>
      </c>
      <c r="B22" s="18" t="s">
        <v>23</v>
      </c>
      <c r="C22" s="20" t="s">
        <v>53</v>
      </c>
      <c r="D22" s="40">
        <f>K22*25%</f>
        <v>0</v>
      </c>
      <c r="E22" s="1">
        <f>K22*25%</f>
        <v>0</v>
      </c>
      <c r="F22" s="27">
        <f>D22+E22</f>
        <v>0</v>
      </c>
      <c r="G22" s="40">
        <f>K22*25%</f>
        <v>0</v>
      </c>
      <c r="H22" s="40">
        <f>K22*25%</f>
        <v>0</v>
      </c>
      <c r="I22" s="27">
        <f>G22+H22</f>
        <v>0</v>
      </c>
      <c r="J22" s="2">
        <v>1</v>
      </c>
      <c r="K22" s="12">
        <v>0</v>
      </c>
      <c r="L22" s="44" t="s">
        <v>104</v>
      </c>
      <c r="M22" s="45"/>
      <c r="N22" s="46"/>
      <c r="O22" s="47"/>
    </row>
    <row r="23" spans="1:15" ht="30" customHeight="1" thickTop="1" thickBot="1" x14ac:dyDescent="0.35">
      <c r="A23" s="48" t="s">
        <v>60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50"/>
    </row>
    <row r="24" spans="1:15" ht="125.25" customHeight="1" thickTop="1" thickBot="1" x14ac:dyDescent="0.35">
      <c r="A24" s="25" t="s">
        <v>68</v>
      </c>
      <c r="B24" s="18" t="s">
        <v>23</v>
      </c>
      <c r="C24" s="20" t="s">
        <v>62</v>
      </c>
      <c r="D24" s="19">
        <f>K24*25%</f>
        <v>0</v>
      </c>
      <c r="E24" s="1">
        <f>K24*25%</f>
        <v>0</v>
      </c>
      <c r="F24" s="27">
        <f>D24+E24</f>
        <v>0</v>
      </c>
      <c r="G24" s="19">
        <f>K24*25%</f>
        <v>0</v>
      </c>
      <c r="H24" s="19">
        <f>K24*25%</f>
        <v>0</v>
      </c>
      <c r="I24" s="28">
        <f>G24+H24</f>
        <v>0</v>
      </c>
      <c r="J24" s="2">
        <v>1</v>
      </c>
      <c r="K24" s="12">
        <v>0</v>
      </c>
      <c r="L24" s="44" t="s">
        <v>110</v>
      </c>
      <c r="M24" s="45"/>
      <c r="N24" s="46"/>
      <c r="O24" s="47"/>
    </row>
    <row r="25" spans="1:15" ht="78.599999999999994" customHeight="1" thickTop="1" thickBot="1" x14ac:dyDescent="0.35">
      <c r="A25" s="36" t="s">
        <v>83</v>
      </c>
      <c r="B25" s="18" t="s">
        <v>23</v>
      </c>
      <c r="C25" s="20" t="s">
        <v>64</v>
      </c>
      <c r="D25" s="19">
        <v>0</v>
      </c>
      <c r="E25" s="19">
        <f>K25*25%</f>
        <v>0</v>
      </c>
      <c r="F25" s="27">
        <f>D25+E25</f>
        <v>0</v>
      </c>
      <c r="G25" s="19">
        <f>K25*35%</f>
        <v>0</v>
      </c>
      <c r="H25" s="19">
        <f>K25*40%</f>
        <v>0</v>
      </c>
      <c r="I25" s="28">
        <f>G25+H25</f>
        <v>0</v>
      </c>
      <c r="J25" s="2">
        <v>0.95</v>
      </c>
      <c r="K25" s="3">
        <f>K24*95%</f>
        <v>0</v>
      </c>
      <c r="L25" s="44" t="s">
        <v>70</v>
      </c>
      <c r="M25" s="45"/>
      <c r="N25" s="34"/>
      <c r="O25" s="35"/>
    </row>
    <row r="26" spans="1:15" ht="65.099999999999994" customHeight="1" thickTop="1" thickBot="1" x14ac:dyDescent="0.35">
      <c r="A26" s="25" t="s">
        <v>87</v>
      </c>
      <c r="B26" s="18" t="s">
        <v>23</v>
      </c>
      <c r="C26" s="22" t="s">
        <v>65</v>
      </c>
      <c r="D26" s="19">
        <f>D25</f>
        <v>0</v>
      </c>
      <c r="E26" s="1">
        <v>0</v>
      </c>
      <c r="F26" s="27">
        <f t="shared" ref="F26" si="2">D26+E26</f>
        <v>0</v>
      </c>
      <c r="G26" s="1">
        <f>K26*30%</f>
        <v>0</v>
      </c>
      <c r="H26" s="1">
        <f>K26*70%</f>
        <v>0</v>
      </c>
      <c r="I26" s="28">
        <f t="shared" ref="I26" si="3">G26+H26</f>
        <v>0</v>
      </c>
      <c r="J26" s="2">
        <v>0.9</v>
      </c>
      <c r="K26" s="3">
        <f>K25*90%</f>
        <v>0</v>
      </c>
      <c r="L26" s="44" t="s">
        <v>71</v>
      </c>
      <c r="M26" s="45"/>
      <c r="N26" s="46"/>
      <c r="O26" s="47"/>
    </row>
    <row r="27" spans="1:15" ht="65.099999999999994" customHeight="1" thickTop="1" thickBot="1" x14ac:dyDescent="0.35">
      <c r="A27" s="25" t="s">
        <v>88</v>
      </c>
      <c r="B27" s="18" t="s">
        <v>25</v>
      </c>
      <c r="C27" s="22" t="s">
        <v>61</v>
      </c>
      <c r="D27" s="19">
        <f>D26</f>
        <v>0</v>
      </c>
      <c r="E27" s="19">
        <f>E26</f>
        <v>0</v>
      </c>
      <c r="F27" s="27">
        <f>D27+E27</f>
        <v>0</v>
      </c>
      <c r="G27" s="19">
        <f>G26</f>
        <v>0</v>
      </c>
      <c r="H27" s="19">
        <f>H26</f>
        <v>0</v>
      </c>
      <c r="I27" s="28">
        <f>G27+H27</f>
        <v>0</v>
      </c>
      <c r="J27" s="2">
        <v>1</v>
      </c>
      <c r="K27" s="3">
        <f>K26</f>
        <v>0</v>
      </c>
      <c r="L27" s="44" t="s">
        <v>66</v>
      </c>
      <c r="M27" s="45"/>
      <c r="N27" s="46"/>
      <c r="O27" s="47"/>
    </row>
    <row r="28" spans="1:15" ht="30" customHeight="1" thickTop="1" thickBot="1" x14ac:dyDescent="0.35">
      <c r="A28" s="48" t="s">
        <v>67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50"/>
    </row>
    <row r="29" spans="1:15" ht="125.25" customHeight="1" thickTop="1" thickBot="1" x14ac:dyDescent="0.35">
      <c r="A29" s="25" t="s">
        <v>40</v>
      </c>
      <c r="B29" s="18" t="s">
        <v>23</v>
      </c>
      <c r="C29" s="20" t="s">
        <v>44</v>
      </c>
      <c r="D29" s="19">
        <f>K29*25%</f>
        <v>0</v>
      </c>
      <c r="E29" s="1">
        <f>K29*25%</f>
        <v>0</v>
      </c>
      <c r="F29" s="27">
        <f t="shared" ref="F29:F33" si="4">D29+E29</f>
        <v>0</v>
      </c>
      <c r="G29" s="19">
        <f>K29*25%</f>
        <v>0</v>
      </c>
      <c r="H29" s="19">
        <f>K29*25%</f>
        <v>0</v>
      </c>
      <c r="I29" s="27">
        <f t="shared" ref="I29:I33" si="5">G29+H29</f>
        <v>0</v>
      </c>
      <c r="J29" s="2">
        <v>1</v>
      </c>
      <c r="K29" s="12">
        <v>0</v>
      </c>
      <c r="L29" s="44" t="s">
        <v>111</v>
      </c>
      <c r="M29" s="45"/>
      <c r="N29" s="46"/>
      <c r="O29" s="47"/>
    </row>
    <row r="30" spans="1:15" ht="36" customHeight="1" thickTop="1" thickBot="1" x14ac:dyDescent="0.35">
      <c r="A30" s="25" t="s">
        <v>69</v>
      </c>
      <c r="B30" s="18" t="s">
        <v>25</v>
      </c>
      <c r="C30" s="20" t="s">
        <v>33</v>
      </c>
      <c r="D30" s="28">
        <v>0</v>
      </c>
      <c r="E30" s="27">
        <v>0</v>
      </c>
      <c r="F30" s="27">
        <f t="shared" si="4"/>
        <v>0</v>
      </c>
      <c r="G30" s="28">
        <v>0</v>
      </c>
      <c r="H30" s="28">
        <v>0</v>
      </c>
      <c r="I30" s="27">
        <f t="shared" si="5"/>
        <v>0</v>
      </c>
      <c r="J30" s="2" t="s">
        <v>24</v>
      </c>
      <c r="K30" s="11"/>
      <c r="L30" s="97" t="s">
        <v>45</v>
      </c>
      <c r="M30" s="98"/>
      <c r="N30" s="23"/>
      <c r="O30" s="24"/>
    </row>
    <row r="31" spans="1:15" ht="36" customHeight="1" thickTop="1" thickBot="1" x14ac:dyDescent="0.35">
      <c r="A31" s="25" t="s">
        <v>89</v>
      </c>
      <c r="B31" s="18" t="s">
        <v>25</v>
      </c>
      <c r="C31" s="20" t="s">
        <v>78</v>
      </c>
      <c r="D31" s="28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" t="s">
        <v>24</v>
      </c>
      <c r="K31" s="11"/>
      <c r="L31" s="97" t="s">
        <v>45</v>
      </c>
      <c r="M31" s="98"/>
      <c r="N31" s="38"/>
      <c r="O31" s="39"/>
    </row>
    <row r="32" spans="1:15" ht="128.25" customHeight="1" thickTop="1" thickBot="1" x14ac:dyDescent="0.35">
      <c r="A32" s="25" t="s">
        <v>41</v>
      </c>
      <c r="B32" s="18" t="s">
        <v>23</v>
      </c>
      <c r="C32" s="20" t="s">
        <v>43</v>
      </c>
      <c r="D32" s="19">
        <f>K32*25%</f>
        <v>0</v>
      </c>
      <c r="E32" s="1">
        <f>K32*25%</f>
        <v>0</v>
      </c>
      <c r="F32" s="27">
        <f t="shared" si="4"/>
        <v>0</v>
      </c>
      <c r="G32" s="19">
        <f>K32*25%</f>
        <v>0</v>
      </c>
      <c r="H32" s="19">
        <f>K32*25%</f>
        <v>0</v>
      </c>
      <c r="I32" s="27">
        <f t="shared" si="5"/>
        <v>0</v>
      </c>
      <c r="J32" s="2">
        <v>1</v>
      </c>
      <c r="K32" s="12">
        <v>0</v>
      </c>
      <c r="L32" s="44" t="s">
        <v>107</v>
      </c>
      <c r="M32" s="45"/>
      <c r="N32" s="46"/>
      <c r="O32" s="47"/>
    </row>
    <row r="33" spans="1:15" ht="69" customHeight="1" thickTop="1" thickBot="1" x14ac:dyDescent="0.35">
      <c r="A33" s="25" t="s">
        <v>84</v>
      </c>
      <c r="B33" s="18" t="s">
        <v>25</v>
      </c>
      <c r="C33" s="20" t="s">
        <v>33</v>
      </c>
      <c r="D33" s="28">
        <v>0</v>
      </c>
      <c r="E33" s="27">
        <v>0</v>
      </c>
      <c r="F33" s="27">
        <f t="shared" si="4"/>
        <v>0</v>
      </c>
      <c r="G33" s="28">
        <v>0</v>
      </c>
      <c r="H33" s="28">
        <v>0</v>
      </c>
      <c r="I33" s="27">
        <f t="shared" si="5"/>
        <v>0</v>
      </c>
      <c r="J33" s="2" t="s">
        <v>24</v>
      </c>
      <c r="K33" s="11"/>
      <c r="L33" s="97" t="s">
        <v>108</v>
      </c>
      <c r="M33" s="98"/>
      <c r="N33" s="46"/>
      <c r="O33" s="47"/>
    </row>
    <row r="34" spans="1:15" ht="36" customHeight="1" thickTop="1" thickBot="1" x14ac:dyDescent="0.35">
      <c r="A34" s="48" t="s">
        <v>59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50"/>
    </row>
    <row r="35" spans="1:15" ht="159.75" customHeight="1" thickTop="1" thickBot="1" x14ac:dyDescent="0.35">
      <c r="A35" s="19" t="s">
        <v>72</v>
      </c>
      <c r="B35" s="18" t="s">
        <v>25</v>
      </c>
      <c r="C35" s="20" t="s">
        <v>81</v>
      </c>
      <c r="D35" s="19">
        <f>K35*25</f>
        <v>0</v>
      </c>
      <c r="E35" s="19">
        <f>K35*25%</f>
        <v>0</v>
      </c>
      <c r="F35" s="27">
        <f>D35+E35</f>
        <v>0</v>
      </c>
      <c r="G35" s="19">
        <f>K35*25%</f>
        <v>0</v>
      </c>
      <c r="H35" s="19">
        <f>K35*25%</f>
        <v>0</v>
      </c>
      <c r="I35" s="27">
        <f>G35+H35</f>
        <v>0</v>
      </c>
      <c r="J35" s="41">
        <v>1</v>
      </c>
      <c r="K35" s="12">
        <v>0</v>
      </c>
      <c r="L35" s="44" t="s">
        <v>109</v>
      </c>
      <c r="M35" s="45"/>
      <c r="N35" s="99"/>
      <c r="O35" s="100"/>
    </row>
    <row r="36" spans="1:15" ht="80.400000000000006" customHeight="1" thickTop="1" thickBot="1" x14ac:dyDescent="0.35">
      <c r="A36" s="37" t="s">
        <v>90</v>
      </c>
      <c r="B36" s="18" t="s">
        <v>23</v>
      </c>
      <c r="C36" s="20" t="s">
        <v>82</v>
      </c>
      <c r="D36" s="27"/>
      <c r="E36" s="27"/>
      <c r="F36" s="27">
        <f>D36+E36</f>
        <v>0</v>
      </c>
      <c r="G36" s="27"/>
      <c r="H36" s="27"/>
      <c r="I36" s="27">
        <f>G36+H36</f>
        <v>0</v>
      </c>
      <c r="J36" s="2" t="s">
        <v>24</v>
      </c>
      <c r="K36" s="12">
        <f>F36+I36</f>
        <v>0</v>
      </c>
      <c r="L36" s="97" t="s">
        <v>45</v>
      </c>
      <c r="M36" s="98"/>
      <c r="N36" s="46"/>
      <c r="O36" s="47"/>
    </row>
    <row r="37" spans="1:15" ht="30" customHeight="1" thickTop="1" thickBot="1" x14ac:dyDescent="0.35">
      <c r="A37" s="48" t="s">
        <v>48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50"/>
    </row>
    <row r="38" spans="1:15" ht="126.75" customHeight="1" thickTop="1" thickBot="1" x14ac:dyDescent="0.35">
      <c r="A38" s="25" t="s">
        <v>73</v>
      </c>
      <c r="B38" s="18" t="s">
        <v>23</v>
      </c>
      <c r="C38" s="20" t="s">
        <v>50</v>
      </c>
      <c r="D38" s="19">
        <f>K38*25%</f>
        <v>0</v>
      </c>
      <c r="E38" s="1">
        <f>K38*25%</f>
        <v>0</v>
      </c>
      <c r="F38" s="27">
        <f>D38+E38</f>
        <v>0</v>
      </c>
      <c r="G38" s="19">
        <f>K38*25%</f>
        <v>0</v>
      </c>
      <c r="H38" s="19">
        <f>K38*25%</f>
        <v>0</v>
      </c>
      <c r="I38" s="27">
        <f>G38+H38</f>
        <v>0</v>
      </c>
      <c r="J38" s="2">
        <v>1</v>
      </c>
      <c r="K38" s="12">
        <v>0</v>
      </c>
      <c r="L38" s="44" t="s">
        <v>107</v>
      </c>
      <c r="M38" s="45"/>
      <c r="N38" s="44"/>
      <c r="O38" s="45"/>
    </row>
    <row r="39" spans="1:15" ht="30" customHeight="1" thickTop="1" thickBot="1" x14ac:dyDescent="0.35">
      <c r="A39" s="48" t="s">
        <v>39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50"/>
    </row>
    <row r="40" spans="1:15" ht="65.099999999999994" customHeight="1" thickTop="1" thickBot="1" x14ac:dyDescent="0.35">
      <c r="A40" s="25" t="s">
        <v>74</v>
      </c>
      <c r="B40" s="18" t="s">
        <v>23</v>
      </c>
      <c r="C40" s="20" t="s">
        <v>29</v>
      </c>
      <c r="D40" s="27"/>
      <c r="E40" s="27"/>
      <c r="F40" s="27"/>
      <c r="G40" s="27"/>
      <c r="H40" s="27"/>
      <c r="I40" s="27"/>
      <c r="J40" s="2" t="s">
        <v>24</v>
      </c>
      <c r="K40" s="11"/>
      <c r="L40" s="97" t="s">
        <v>45</v>
      </c>
      <c r="M40" s="98"/>
      <c r="N40" s="46"/>
      <c r="O40" s="47"/>
    </row>
    <row r="41" spans="1:15" ht="65.099999999999994" customHeight="1" thickTop="1" thickBot="1" x14ac:dyDescent="0.35">
      <c r="A41" s="25" t="s">
        <v>75</v>
      </c>
      <c r="B41" s="18" t="s">
        <v>23</v>
      </c>
      <c r="C41" s="22" t="s">
        <v>102</v>
      </c>
      <c r="D41" s="27"/>
      <c r="E41" s="27"/>
      <c r="F41" s="27"/>
      <c r="G41" s="27"/>
      <c r="H41" s="27"/>
      <c r="I41" s="27"/>
      <c r="J41" s="2" t="s">
        <v>24</v>
      </c>
      <c r="K41" s="11"/>
      <c r="L41" s="97" t="s">
        <v>45</v>
      </c>
      <c r="M41" s="98"/>
      <c r="N41" s="46"/>
      <c r="O41" s="47"/>
    </row>
    <row r="42" spans="1:15" ht="65.099999999999994" customHeight="1" thickTop="1" thickBot="1" x14ac:dyDescent="0.35">
      <c r="A42" s="25" t="s">
        <v>93</v>
      </c>
      <c r="B42" s="18" t="s">
        <v>23</v>
      </c>
      <c r="C42" s="22" t="s">
        <v>103</v>
      </c>
      <c r="D42" s="27"/>
      <c r="E42" s="27"/>
      <c r="F42" s="27"/>
      <c r="G42" s="27"/>
      <c r="H42" s="27"/>
      <c r="I42" s="27"/>
      <c r="J42" s="2" t="s">
        <v>24</v>
      </c>
      <c r="K42" s="11"/>
      <c r="L42" s="97" t="s">
        <v>45</v>
      </c>
      <c r="M42" s="98"/>
      <c r="N42" s="46"/>
      <c r="O42" s="47"/>
    </row>
    <row r="43" spans="1:15" ht="65.099999999999994" customHeight="1" thickTop="1" thickBot="1" x14ac:dyDescent="0.35">
      <c r="A43" s="25" t="s">
        <v>76</v>
      </c>
      <c r="B43" s="18" t="s">
        <v>23</v>
      </c>
      <c r="C43" s="22" t="s">
        <v>92</v>
      </c>
      <c r="D43" s="27"/>
      <c r="E43" s="27"/>
      <c r="F43" s="27"/>
      <c r="G43" s="27"/>
      <c r="H43" s="27"/>
      <c r="I43" s="27"/>
      <c r="J43" s="2" t="s">
        <v>24</v>
      </c>
      <c r="K43" s="11"/>
      <c r="L43" s="97" t="s">
        <v>45</v>
      </c>
      <c r="M43" s="98"/>
      <c r="N43" s="46"/>
      <c r="O43" s="47"/>
    </row>
    <row r="44" spans="1:15" ht="65.099999999999994" customHeight="1" thickTop="1" thickBot="1" x14ac:dyDescent="0.35">
      <c r="A44" s="25" t="s">
        <v>94</v>
      </c>
      <c r="B44" s="18" t="s">
        <v>23</v>
      </c>
      <c r="C44" s="22" t="s">
        <v>95</v>
      </c>
      <c r="D44" s="27"/>
      <c r="E44" s="27"/>
      <c r="F44" s="27"/>
      <c r="G44" s="27"/>
      <c r="H44" s="27"/>
      <c r="I44" s="27"/>
      <c r="J44" s="2" t="s">
        <v>24</v>
      </c>
      <c r="K44" s="11"/>
      <c r="L44" s="97" t="s">
        <v>45</v>
      </c>
      <c r="M44" s="98"/>
      <c r="N44" s="46"/>
      <c r="O44" s="47"/>
    </row>
    <row r="45" spans="1:15" ht="65.099999999999994" customHeight="1" thickTop="1" thickBot="1" x14ac:dyDescent="0.35">
      <c r="A45" s="25" t="s">
        <v>77</v>
      </c>
      <c r="B45" s="18" t="s">
        <v>23</v>
      </c>
      <c r="C45" s="22" t="s">
        <v>99</v>
      </c>
      <c r="D45" s="27"/>
      <c r="E45" s="27"/>
      <c r="F45" s="27"/>
      <c r="G45" s="27"/>
      <c r="H45" s="27"/>
      <c r="I45" s="27"/>
      <c r="J45" s="2" t="s">
        <v>24</v>
      </c>
      <c r="K45" s="11"/>
      <c r="L45" s="97" t="s">
        <v>45</v>
      </c>
      <c r="M45" s="98"/>
      <c r="N45" s="42"/>
      <c r="O45" s="43"/>
    </row>
    <row r="46" spans="1:15" ht="65.099999999999994" customHeight="1" thickTop="1" thickBot="1" x14ac:dyDescent="0.35">
      <c r="A46" s="25" t="s">
        <v>96</v>
      </c>
      <c r="B46" s="18" t="s">
        <v>23</v>
      </c>
      <c r="C46" s="22" t="s">
        <v>97</v>
      </c>
      <c r="D46" s="27"/>
      <c r="E46" s="27"/>
      <c r="F46" s="27"/>
      <c r="G46" s="27"/>
      <c r="H46" s="27"/>
      <c r="I46" s="27"/>
      <c r="J46" s="2" t="s">
        <v>24</v>
      </c>
      <c r="K46" s="11"/>
      <c r="L46" s="97" t="s">
        <v>45</v>
      </c>
      <c r="M46" s="98"/>
      <c r="N46" s="42"/>
      <c r="O46" s="43"/>
    </row>
    <row r="47" spans="1:15" ht="65.099999999999994" customHeight="1" thickTop="1" thickBot="1" x14ac:dyDescent="0.35">
      <c r="A47" s="25" t="s">
        <v>91</v>
      </c>
      <c r="B47" s="18" t="s">
        <v>23</v>
      </c>
      <c r="C47" s="22" t="s">
        <v>100</v>
      </c>
      <c r="D47" s="27"/>
      <c r="E47" s="27"/>
      <c r="F47" s="27"/>
      <c r="G47" s="27"/>
      <c r="H47" s="27"/>
      <c r="I47" s="27"/>
      <c r="J47" s="2" t="s">
        <v>24</v>
      </c>
      <c r="K47" s="11"/>
      <c r="L47" s="97" t="s">
        <v>45</v>
      </c>
      <c r="M47" s="98"/>
      <c r="N47" s="42"/>
      <c r="O47" s="43"/>
    </row>
    <row r="48" spans="1:15" ht="65.099999999999994" customHeight="1" thickTop="1" thickBot="1" x14ac:dyDescent="0.35">
      <c r="A48" s="25" t="s">
        <v>98</v>
      </c>
      <c r="B48" s="18" t="s">
        <v>23</v>
      </c>
      <c r="C48" s="20" t="s">
        <v>101</v>
      </c>
      <c r="D48" s="27"/>
      <c r="E48" s="27"/>
      <c r="F48" s="27"/>
      <c r="G48" s="27"/>
      <c r="H48" s="27"/>
      <c r="I48" s="27"/>
      <c r="J48" s="2" t="s">
        <v>24</v>
      </c>
      <c r="K48" s="11"/>
      <c r="L48" s="97" t="s">
        <v>45</v>
      </c>
      <c r="M48" s="98"/>
      <c r="N48" s="46"/>
      <c r="O48" s="47"/>
    </row>
    <row r="49" ht="65.099999999999994" customHeight="1" thickTop="1" x14ac:dyDescent="0.3"/>
    <row r="50" ht="65.099999999999994" customHeight="1" x14ac:dyDescent="0.3"/>
    <row r="51" ht="65.099999999999994" customHeight="1" x14ac:dyDescent="0.3"/>
    <row r="52" ht="65.099999999999994" customHeight="1" x14ac:dyDescent="0.3"/>
    <row r="53" ht="65.099999999999994" customHeight="1" x14ac:dyDescent="0.3"/>
  </sheetData>
  <protectedRanges>
    <protectedRange sqref="L9:O10" name="сроки отчета_3"/>
  </protectedRanges>
  <mergeCells count="72">
    <mergeCell ref="L19:M19"/>
    <mergeCell ref="L44:M44"/>
    <mergeCell ref="N44:O44"/>
    <mergeCell ref="L45:M45"/>
    <mergeCell ref="L46:M46"/>
    <mergeCell ref="L43:M43"/>
    <mergeCell ref="N43:O43"/>
    <mergeCell ref="A28:O28"/>
    <mergeCell ref="L30:M30"/>
    <mergeCell ref="L32:M32"/>
    <mergeCell ref="N32:O32"/>
    <mergeCell ref="L33:M33"/>
    <mergeCell ref="L31:M31"/>
    <mergeCell ref="N33:O33"/>
    <mergeCell ref="L42:M42"/>
    <mergeCell ref="N42:O42"/>
    <mergeCell ref="L48:M48"/>
    <mergeCell ref="N48:O48"/>
    <mergeCell ref="A34:O34"/>
    <mergeCell ref="L36:M36"/>
    <mergeCell ref="N36:O36"/>
    <mergeCell ref="L35:M35"/>
    <mergeCell ref="N35:O35"/>
    <mergeCell ref="L47:M47"/>
    <mergeCell ref="A39:O39"/>
    <mergeCell ref="A37:O37"/>
    <mergeCell ref="L38:M38"/>
    <mergeCell ref="N38:O38"/>
    <mergeCell ref="L40:M40"/>
    <mergeCell ref="N40:O40"/>
    <mergeCell ref="L41:M41"/>
    <mergeCell ref="N41:O41"/>
    <mergeCell ref="L16:M16"/>
    <mergeCell ref="N16:O16"/>
    <mergeCell ref="L17:M17"/>
    <mergeCell ref="N17:O17"/>
    <mergeCell ref="L29:M29"/>
    <mergeCell ref="N29:O29"/>
    <mergeCell ref="L18:M18"/>
    <mergeCell ref="A23:O23"/>
    <mergeCell ref="L24:M24"/>
    <mergeCell ref="N24:O24"/>
    <mergeCell ref="L25:M25"/>
    <mergeCell ref="L26:M26"/>
    <mergeCell ref="N26:O26"/>
    <mergeCell ref="L27:M27"/>
    <mergeCell ref="N27:O27"/>
    <mergeCell ref="L20:M20"/>
    <mergeCell ref="N14:O14"/>
    <mergeCell ref="A7:B10"/>
    <mergeCell ref="C7:J10"/>
    <mergeCell ref="K7:K8"/>
    <mergeCell ref="A11:B12"/>
    <mergeCell ref="C11:C12"/>
    <mergeCell ref="D11:J11"/>
    <mergeCell ref="K11:K12"/>
    <mergeCell ref="L22:M22"/>
    <mergeCell ref="N22:O22"/>
    <mergeCell ref="A21:O21"/>
    <mergeCell ref="L15:M15"/>
    <mergeCell ref="A1:O1"/>
    <mergeCell ref="A2:O2"/>
    <mergeCell ref="A3:B4"/>
    <mergeCell ref="C3:O4"/>
    <mergeCell ref="A5:B6"/>
    <mergeCell ref="C5:J6"/>
    <mergeCell ref="K5:K6"/>
    <mergeCell ref="L5:O6"/>
    <mergeCell ref="L11:M12"/>
    <mergeCell ref="N11:O12"/>
    <mergeCell ref="A13:O13"/>
    <mergeCell ref="L14:M14"/>
  </mergeCells>
  <pageMargins left="0.70866141732283472" right="0.70866141732283472" top="0.74803149606299213" bottom="0.74803149606299213" header="0.31496062992125984" footer="0.31496062992125984"/>
  <pageSetup paperSize="9" scale="30" fitToHeight="2" orientation="landscape" r:id="rId1"/>
  <headerFooter>
    <oddHeader>&amp;R&amp;"-,полужирный"&amp;14Додаток №2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Сосидко Татьяна</dc:creator>
  <cp:lastModifiedBy>Tetiana Chernukha</cp:lastModifiedBy>
  <cp:lastPrinted>2019-08-13T13:53:22Z</cp:lastPrinted>
  <dcterms:created xsi:type="dcterms:W3CDTF">2019-01-28T12:00:06Z</dcterms:created>
  <dcterms:modified xsi:type="dcterms:W3CDTF">2020-08-11T11:51:31Z</dcterms:modified>
</cp:coreProperties>
</file>